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48" windowHeight="9755"/>
  </bookViews>
  <sheets>
    <sheet name="Farmers_Level_Input_CSA_Copy" sheetId="1" r:id="rId1"/>
    <sheet name="Employment Generation-Bi Annual" sheetId="2" state="hidden" r:id="rId2"/>
    <sheet name="Farmers_Level_Input_CSA" sheetId="3" r:id="rId3"/>
    <sheet name="Sheet1" sheetId="4" r:id="rId4"/>
  </sheets>
  <calcPr calcId="144525"/>
  <extLst/>
</workbook>
</file>

<file path=xl/sharedStrings.xml><?xml version="1.0" encoding="utf-8"?>
<sst xmlns="http://schemas.openxmlformats.org/spreadsheetml/2006/main" count="102">
  <si>
    <t>पर्यावरण पूरक कृषी (CSA) तंत्रज्ञान अवलंबलेले क्षेत्र (हे.)</t>
  </si>
  <si>
    <t>शेतकरी उत्पादक संस्थेचे नाव व पत्ता :  _ _ _ _ _ _ _ _ _ _ _ _ _ _ _ _ _ _ _ _ _ _ _ _ _ _ _ _ _ _ _ _ _ _ _ _ _ _ _ _ _ _ _ _ _ _ _ _ _ _ _ _ _ _ _ _ _ _ _ _ _ _ _ _ _ _ _ _ _ _ _ _ _ _ _ _</t>
  </si>
  <si>
    <t>अ क्र</t>
  </si>
  <si>
    <t>शेतकऱ्याचे नाव</t>
  </si>
  <si>
    <t xml:space="preserve">क्षेत्र (हे.) Area (Ha.) </t>
  </si>
  <si>
    <t> </t>
  </si>
  <si>
    <t>१. हवामान अनुकूल पायाभूत सुविधा</t>
  </si>
  <si>
    <t>२. जल मृदा संवर्धन</t>
  </si>
  <si>
    <t>३. कार्बन सिक्वेस्ट्रेशन</t>
  </si>
  <si>
    <t>४. उत्तम पशुपालन पद्धती</t>
  </si>
  <si>
    <t>५. कृषी अवशिष्ठ व्यवस्थापन</t>
  </si>
  <si>
    <t>६. एकात्मिक कीड व्यवस्थापन</t>
  </si>
  <si>
    <t>७. एकात्मिक अन्नद्रव्य व्यवस्थापन</t>
  </si>
  <si>
    <t>८. उर्जा कार्यक्षमता वाढ</t>
  </si>
  <si>
    <t>९. हवामान अनुकूल पिक वाण</t>
  </si>
  <si>
    <t>१०. माहीती तंत्रज्ञानाचा वापर</t>
  </si>
  <si>
    <t>अवलंबलेल्या सर्व तंत्रज्ञानापैकी स्वीकृत अधिकतम क्षेत्र (हे.)</t>
  </si>
  <si>
    <t>Area covered under CSA technology adopted by CBOs (Ha.)</t>
  </si>
  <si>
    <t xml:space="preserve">Sr. No. </t>
  </si>
  <si>
    <t>Farmer Name</t>
  </si>
  <si>
    <t>1. Climate Smart Agri Infrastructure</t>
  </si>
  <si>
    <t>2. Soil Water Conservation</t>
  </si>
  <si>
    <t>3. Carbon Sequestration</t>
  </si>
  <si>
    <t>4. GAHP</t>
  </si>
  <si>
    <t>5. Crop Stubble Management</t>
  </si>
  <si>
    <t>6. IPM</t>
  </si>
  <si>
    <t>7. INM</t>
  </si>
  <si>
    <t>8. Energy Efficiency</t>
  </si>
  <si>
    <t>9. Climate resilient crop varieties</t>
  </si>
  <si>
    <t>10. ICT</t>
  </si>
  <si>
    <t>Number of technology adopted by farmer</t>
  </si>
  <si>
    <t>Highest area recorded CSA technology (Ha.)</t>
  </si>
  <si>
    <t xml:space="preserve">Total number of CBO members who has adopted CSA technologies </t>
  </si>
  <si>
    <t> Total Number of Farmer</t>
  </si>
  <si>
    <t>Number of Farmers who have adopted more than 3 CSA technologies</t>
  </si>
  <si>
    <t>Area covered under CSA technologies adopted by CBO’s (ha)</t>
  </si>
  <si>
    <t>No. CSA technologies adopted total area (Ha.)</t>
  </si>
  <si>
    <t>Year</t>
  </si>
  <si>
    <t>Month</t>
  </si>
  <si>
    <t>Half Yearly Report of Man-Power employed from approved subprojects under the SMART Project</t>
  </si>
  <si>
    <t xml:space="preserve">S.No. </t>
  </si>
  <si>
    <t>Particulars</t>
  </si>
  <si>
    <t>Sub-Particulars</t>
  </si>
  <si>
    <t>Response</t>
  </si>
  <si>
    <t>Name of the PIU</t>
  </si>
  <si>
    <t>Approved Sub-Project</t>
  </si>
  <si>
    <t>Type of the Entity</t>
  </si>
  <si>
    <t>FPO/FPC</t>
  </si>
  <si>
    <t>Name of the CBO</t>
  </si>
  <si>
    <t>Employment before the start of subproject (from CBO ROC registration till FPP Sanction)</t>
  </si>
  <si>
    <t>5 (a)</t>
  </si>
  <si>
    <t>Permanent Employment</t>
  </si>
  <si>
    <t>(i)</t>
  </si>
  <si>
    <t>Male</t>
  </si>
  <si>
    <t>Total</t>
  </si>
  <si>
    <t>SC and ST</t>
  </si>
  <si>
    <t>Others</t>
  </si>
  <si>
    <t>(ii)</t>
  </si>
  <si>
    <t>Female</t>
  </si>
  <si>
    <t>(iii)</t>
  </si>
  <si>
    <t>Skilled</t>
  </si>
  <si>
    <t>(iv)</t>
  </si>
  <si>
    <t>Unskilled</t>
  </si>
  <si>
    <t>Total No of Permanent employees before the start of subproject (5.a(i)+5.a(ii)) or (5.a (iii)+5.a(iv))</t>
  </si>
  <si>
    <t>5 (b)</t>
  </si>
  <si>
    <t>Temporary / Seasonal /Part - time Employment</t>
  </si>
  <si>
    <t>Total No of Temporary employees before the start of subproject (5.b(i)+5.b(ii)) or (5.b (iii)+5.b(iv))</t>
  </si>
  <si>
    <t>Total No of Employees (both permanent and temporary) before the start of subproject (5a+5b)</t>
  </si>
  <si>
    <t>Employment after the start of subproject (after FPP Sanction)</t>
  </si>
  <si>
    <t>6 (a)</t>
  </si>
  <si>
    <t>No of male permanent employees employed after the subproject</t>
  </si>
  <si>
    <t>No of Working Days in last six months</t>
  </si>
  <si>
    <t>No of Hours per day</t>
  </si>
  <si>
    <t xml:space="preserve">SC/ST </t>
  </si>
  <si>
    <t>No of female permanent employees employed after the start of subproject</t>
  </si>
  <si>
    <t>Total No of Permanent employees after the start of subproject</t>
  </si>
  <si>
    <t>6 (b)</t>
  </si>
  <si>
    <t>No of male Temporary / Seasonal /Part - time employees employed after the start of subproject</t>
  </si>
  <si>
    <t>Temporary employment comprises work under a fixed-term contract, in contrast to permanent work where there is
no end-date.</t>
  </si>
  <si>
    <t>No of female Temporary / Seasonal /Part - time employees employed after the start of subproject</t>
  </si>
  <si>
    <t>Total No of Temporary employees after the start of subproject</t>
  </si>
  <si>
    <t>Total No of Employees (both permanent and temporary) after the start of subproject (6a+6b)</t>
  </si>
  <si>
    <t>Growth % after initiation of sub-project</t>
  </si>
  <si>
    <t>Updated Report Form</t>
  </si>
  <si>
    <t>S.No.</t>
  </si>
  <si>
    <t>Title of the Column</t>
  </si>
  <si>
    <t>Number of Full Time Equivalent (FTE) jobs created</t>
  </si>
  <si>
    <t>Number of Full Time Equivalent (FTE) jobs created for Women</t>
  </si>
  <si>
    <t>Number of Full Time Equivalent (FTE) jobs created for SC/ST</t>
  </si>
  <si>
    <t>Total No of Permanent Jobs created under the Project</t>
  </si>
  <si>
    <t>SC/ST</t>
  </si>
  <si>
    <t xml:space="preserve">Skilled </t>
  </si>
  <si>
    <t>Total No of Temporary / Seasonal /Part - time Jobs created under the Project</t>
  </si>
  <si>
    <t>Total No of Employees (both permanent and temporary) after the start of subproject</t>
  </si>
  <si>
    <t xml:space="preserve">Total number of farmers </t>
  </si>
  <si>
    <t>CSA technologies adopted total area (Ha.)</t>
  </si>
  <si>
    <t>At least 3 technology adopted by farmer</t>
  </si>
  <si>
    <t>कांबळे</t>
  </si>
  <si>
    <t xml:space="preserve">पवार </t>
  </si>
  <si>
    <t xml:space="preserve">राख </t>
  </si>
  <si>
    <t xml:space="preserve">दातार </t>
  </si>
  <si>
    <t xml:space="preserve">जाधव 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</si>
</sst>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18">
    <font>
      <sz val="11"/>
      <color indexed="8"/>
      <name val="Aptos Narrow"/>
      <family val="2"/>
      <charset val="134"/>
    </font>
    <font>
      <b/>
      <sz val="10"/>
      <color indexed="8"/>
      <name val="Aptos Display"/>
      <family val="2"/>
      <charset val="134"/>
    </font>
    <font>
      <b/>
      <sz val="8"/>
      <color indexed="8"/>
      <name val="Aptos Display"/>
      <family val="2"/>
      <charset val="134"/>
    </font>
    <font>
      <sz val="8"/>
      <color indexed="8"/>
      <name val="Aptos Display"/>
      <family val="2"/>
      <charset val="134"/>
    </font>
    <font>
      <b/>
      <sz val="11"/>
      <color indexed="8"/>
      <name val="Aptos Narrow"/>
      <charset val="134"/>
    </font>
    <font>
      <b/>
      <sz val="11"/>
      <color indexed="8"/>
      <name val="Aptos Narrow"/>
      <family val="2"/>
      <charset val="134"/>
    </font>
    <font>
      <sz val="11"/>
      <color indexed="8"/>
      <name val="Aptos Display"/>
      <family val="2"/>
      <charset val="134"/>
    </font>
    <font>
      <sz val="9"/>
      <color indexed="8"/>
      <name val="Aptos Display"/>
      <family val="2"/>
      <charset val="134"/>
    </font>
    <font>
      <sz val="8"/>
      <color indexed="8"/>
      <name val="Aptos Display"/>
      <charset val="134"/>
    </font>
    <font>
      <b/>
      <sz val="12"/>
      <color indexed="8"/>
      <name val="Aptos Narrow"/>
      <charset val="134"/>
    </font>
    <font>
      <b/>
      <sz val="12"/>
      <color indexed="8"/>
      <name val="Aptos Narrow"/>
      <family val="2"/>
      <charset val="134"/>
    </font>
    <font>
      <b/>
      <sz val="12"/>
      <color indexed="8"/>
      <name val="Aptos Display"/>
      <charset val="134"/>
    </font>
    <font>
      <sz val="11"/>
      <color indexed="8"/>
      <name val="Aptos Display"/>
      <charset val="134"/>
    </font>
    <font>
      <u/>
      <sz val="11"/>
      <color indexed="62"/>
      <name val="Aptos Narrow"/>
      <family val="2"/>
      <charset val="134"/>
    </font>
    <font>
      <sz val="10"/>
      <color indexed="8"/>
      <name val="Arial"/>
      <family val="2"/>
      <charset val="134"/>
    </font>
    <font>
      <b/>
      <sz val="10"/>
      <color indexed="8"/>
      <name val="Arial"/>
      <family val="2"/>
      <charset val="134"/>
    </font>
    <font>
      <sz val="10"/>
      <color indexed="28"/>
      <name val="Arial"/>
      <family val="2"/>
      <charset val="134"/>
    </font>
    <font>
      <sz val="12"/>
      <name val="Times New Roman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177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27">
    <xf numFmtId="0" fontId="0" fillId="0" borderId="0" xfId="0" applyAlignment="1"/>
    <xf numFmtId="0" fontId="0" fillId="0" borderId="0" xfId="0" applyAlignment="1">
      <alignment vertical="top"/>
    </xf>
    <xf numFmtId="0" fontId="1" fillId="0" borderId="1" xfId="0" applyFont="1" applyBorder="1" applyAlignment="1"/>
    <xf numFmtId="0" fontId="1" fillId="0" borderId="2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/>
    <xf numFmtId="0" fontId="7" fillId="0" borderId="5" xfId="0" applyFont="1" applyBorder="1" applyAlignment="1"/>
    <xf numFmtId="0" fontId="1" fillId="0" borderId="12" xfId="0" applyFont="1" applyBorder="1" applyAlignment="1"/>
    <xf numFmtId="0" fontId="2" fillId="0" borderId="12" xfId="0" applyFont="1" applyBorder="1" applyAlignment="1"/>
    <xf numFmtId="0" fontId="0" fillId="0" borderId="0" xfId="0" applyAlignment="1">
      <alignment wrapText="1"/>
    </xf>
    <xf numFmtId="0" fontId="2" fillId="0" borderId="1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/>
    <xf numFmtId="0" fontId="8" fillId="0" borderId="5" xfId="0" applyFont="1" applyBorder="1" applyAlignment="1">
      <alignment wrapText="1"/>
    </xf>
    <xf numFmtId="0" fontId="9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0" fillId="0" borderId="16" xfId="0" applyBorder="1" applyAlignment="1"/>
    <xf numFmtId="0" fontId="12" fillId="0" borderId="5" xfId="0" applyFont="1" applyBorder="1" applyAlignment="1"/>
    <xf numFmtId="0" fontId="9" fillId="0" borderId="17" xfId="0" applyFont="1" applyBorder="1" applyAlignment="1">
      <alignment horizontal="left" vertical="top" wrapText="1"/>
    </xf>
    <xf numFmtId="0" fontId="13" fillId="0" borderId="0" xfId="6" applyAlignment="1"/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4" fillId="0" borderId="0" xfId="0" applyFont="1" applyAlignment="1"/>
    <xf numFmtId="0" fontId="15" fillId="3" borderId="0" xfId="0" applyFont="1" applyFill="1" applyAlignment="1">
      <alignment horizont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4" fillId="0" borderId="16" xfId="0" applyFont="1" applyBorder="1" applyAlignment="1"/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16" xfId="0" applyFont="1" applyBorder="1" applyAlignment="1"/>
    <xf numFmtId="0" fontId="15" fillId="0" borderId="16" xfId="0" applyFont="1" applyBorder="1" applyAlignment="1">
      <alignment horizontal="left"/>
    </xf>
    <xf numFmtId="0" fontId="14" fillId="0" borderId="16" xfId="0" applyFont="1" applyBorder="1" applyAlignment="1">
      <alignment horizontal="right"/>
    </xf>
    <xf numFmtId="0" fontId="16" fillId="0" borderId="16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5" borderId="16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5" borderId="16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15" fillId="0" borderId="16" xfId="0" applyFont="1" applyBorder="1" applyAlignment="1">
      <alignment horizontal="right" vertical="center"/>
    </xf>
    <xf numFmtId="0" fontId="14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vertical="center"/>
    </xf>
    <xf numFmtId="0" fontId="14" fillId="5" borderId="16" xfId="0" applyFont="1" applyFill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4" fillId="0" borderId="1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3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0" fillId="0" borderId="16" xfId="0" applyBorder="1" applyAlignment="1">
      <alignment wrapText="1"/>
    </xf>
    <xf numFmtId="0" fontId="10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</cellXfs>
  <cellStyles count="7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  <cellStyle name="Hyperlink" xfId="6" builtinId="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2"/>
  <sheetViews>
    <sheetView tabSelected="1" workbookViewId="0">
      <selection activeCell="E15" sqref="E15"/>
    </sheetView>
  </sheetViews>
  <sheetFormatPr defaultColWidth="9" defaultRowHeight="14.4"/>
  <cols>
    <col min="1" max="1" width="5.62962962962963" customWidth="1"/>
    <col min="2" max="2" width="27.3611111111111" customWidth="1"/>
    <col min="16" max="16" width="23.5462962962963" customWidth="1"/>
  </cols>
  <sheetData>
    <row r="1" ht="19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1"/>
    </row>
    <row r="2" ht="18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2"/>
      <c r="P2" s="23"/>
    </row>
    <row r="3" ht="21" customHeight="1" spans="1:16">
      <c r="A3" s="6" t="s">
        <v>2</v>
      </c>
      <c r="B3" s="6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/>
      <c r="L3" s="24"/>
      <c r="M3" s="25"/>
      <c r="N3" s="26" t="s">
        <v>5</v>
      </c>
      <c r="P3" s="23"/>
    </row>
    <row r="4" ht="91.8" spans="1:23">
      <c r="A4" s="8"/>
      <c r="B4" s="8"/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27"/>
      <c r="N4" s="9" t="s">
        <v>16</v>
      </c>
      <c r="P4" s="124" t="s">
        <v>17</v>
      </c>
      <c r="Q4" s="125">
        <f>SUM($N$8:$N$10002)</f>
        <v>0</v>
      </c>
      <c r="W4" s="36"/>
    </row>
    <row r="5" ht="57.6" spans="1:17">
      <c r="A5" s="8" t="s">
        <v>18</v>
      </c>
      <c r="B5" s="10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P5" s="124" t="s">
        <v>32</v>
      </c>
      <c r="Q5" s="126">
        <f>COUNT($A$8:$A$10002)</f>
        <v>0</v>
      </c>
    </row>
    <row r="6" s="1" customFormat="1" ht="43.2" spans="1:17">
      <c r="A6" s="11" t="s">
        <v>33</v>
      </c>
      <c r="B6" s="12"/>
      <c r="C6" s="13">
        <f>COUNT(C8:C10002)</f>
        <v>0</v>
      </c>
      <c r="D6" s="13">
        <f>COUNT(D8:D10002)</f>
        <v>0</v>
      </c>
      <c r="E6" s="13">
        <f t="shared" ref="E6:L6" si="0">COUNT(E8:E10002)</f>
        <v>0</v>
      </c>
      <c r="F6" s="13">
        <f>COUNT(F8:F10002)</f>
        <v>0</v>
      </c>
      <c r="G6" s="13">
        <f>COUNT(G8:G10002)</f>
        <v>0</v>
      </c>
      <c r="H6" s="13">
        <f>COUNT(H8:H10002)</f>
        <v>0</v>
      </c>
      <c r="I6" s="13">
        <f>COUNT(I8:I10002)</f>
        <v>0</v>
      </c>
      <c r="J6" s="13">
        <f>COUNT(J8:J10002)</f>
        <v>0</v>
      </c>
      <c r="K6" s="13">
        <f>COUNT(K8:K10002)</f>
        <v>0</v>
      </c>
      <c r="L6" s="13">
        <f>COUNT(L8:L10002)</f>
        <v>0</v>
      </c>
      <c r="M6" s="30"/>
      <c r="N6" s="30"/>
      <c r="P6" s="124" t="s">
        <v>34</v>
      </c>
      <c r="Q6" s="125">
        <f>COUNTIF($C$6:$L$6,"&gt;0")</f>
        <v>0</v>
      </c>
    </row>
    <row r="7" s="1" customFormat="1" ht="43.2" spans="1:17">
      <c r="A7" s="14" t="s">
        <v>35</v>
      </c>
      <c r="B7" s="15"/>
      <c r="C7" s="16">
        <f>SUM(C8:C10002)</f>
        <v>0</v>
      </c>
      <c r="D7" s="16">
        <f t="shared" ref="D7:L7" si="1">SUM(D8:D10002)</f>
        <v>0</v>
      </c>
      <c r="E7" s="16">
        <f>SUM(E8:E10002)</f>
        <v>0</v>
      </c>
      <c r="F7" s="16">
        <f>SUM(F8:F10002)</f>
        <v>0</v>
      </c>
      <c r="G7" s="16">
        <f>SUM(G8:G10002)</f>
        <v>0</v>
      </c>
      <c r="H7" s="16">
        <f>SUM(H8:H10002)</f>
        <v>0</v>
      </c>
      <c r="I7" s="16">
        <f>SUM(I8:I10002)</f>
        <v>0</v>
      </c>
      <c r="J7" s="16">
        <f>SUM(J8:J10002)</f>
        <v>0</v>
      </c>
      <c r="K7" s="16">
        <f>SUM(K8:K10002)</f>
        <v>0</v>
      </c>
      <c r="L7" s="16">
        <f>SUM(L8:L10002)</f>
        <v>0</v>
      </c>
      <c r="M7" s="30"/>
      <c r="N7" s="30"/>
      <c r="P7" s="124" t="s">
        <v>36</v>
      </c>
      <c r="Q7" s="125">
        <f>COUNTIF($M$6:$M$10002,"&gt;2")</f>
        <v>0</v>
      </c>
    </row>
    <row r="8" spans="1:14">
      <c r="A8" s="17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>
        <f t="shared" ref="M8:M12" si="2">COUNT(C8:L8)</f>
        <v>0</v>
      </c>
      <c r="N8" s="19">
        <f>MAX(C8:K8)</f>
        <v>0</v>
      </c>
    </row>
    <row r="9" spans="1:14">
      <c r="A9" s="17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>
        <f>COUNT(C9:L9)</f>
        <v>0</v>
      </c>
      <c r="N9" s="19">
        <f t="shared" ref="N9:N12" si="3">MAX(C9:K9)</f>
        <v>0</v>
      </c>
    </row>
    <row r="10" spans="1:14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>
        <f>COUNT(C10:L10)</f>
        <v>0</v>
      </c>
      <c r="N10" s="19">
        <f>MAX(C10:K10)</f>
        <v>0</v>
      </c>
    </row>
    <row r="11" spans="1:14">
      <c r="A11" s="17"/>
      <c r="B11" s="18"/>
      <c r="C11" s="19"/>
      <c r="D11" s="19"/>
      <c r="E11" s="19"/>
      <c r="F11" s="19"/>
      <c r="G11" s="19"/>
      <c r="H11" s="19"/>
      <c r="I11" s="19"/>
      <c r="J11" s="19"/>
      <c r="K11" s="20"/>
      <c r="L11" s="20"/>
      <c r="M11" s="34">
        <f>COUNT(C11:L11)</f>
        <v>0</v>
      </c>
      <c r="N11" s="19">
        <f>MAX(C11:K11)</f>
        <v>0</v>
      </c>
    </row>
    <row r="12" spans="1:14">
      <c r="A12" s="17"/>
      <c r="B12" s="18"/>
      <c r="C12" s="19"/>
      <c r="D12" s="19"/>
      <c r="E12" s="19"/>
      <c r="F12" s="20"/>
      <c r="G12" s="20"/>
      <c r="H12" s="20"/>
      <c r="I12" s="20"/>
      <c r="J12" s="20"/>
      <c r="K12" s="19"/>
      <c r="L12" s="19"/>
      <c r="M12" s="19">
        <f>COUNT(C12:L12)</f>
        <v>0</v>
      </c>
      <c r="N12" s="19">
        <f>MAX(C12:K12)</f>
        <v>0</v>
      </c>
    </row>
  </sheetData>
  <mergeCells count="7">
    <mergeCell ref="A1:N1"/>
    <mergeCell ref="A2:N2"/>
    <mergeCell ref="C3:L3"/>
    <mergeCell ref="A6:B6"/>
    <mergeCell ref="A7:B7"/>
    <mergeCell ref="A3:A4"/>
    <mergeCell ref="B3:B4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0"/>
  <sheetViews>
    <sheetView zoomScale="86" zoomScaleNormal="86" topLeftCell="A14" workbookViewId="0">
      <selection activeCell="F65" sqref="F65"/>
    </sheetView>
  </sheetViews>
  <sheetFormatPr defaultColWidth="8.72222222222222" defaultRowHeight="13.2" outlineLevelCol="7"/>
  <cols>
    <col min="1" max="1" width="6.81481481481481" style="41" customWidth="1"/>
    <col min="2" max="2" width="23.4537037037037" style="41" customWidth="1"/>
    <col min="3" max="3" width="48.1759259259259" style="41" customWidth="1"/>
    <col min="4" max="4" width="16.2685185185185" style="41" customWidth="1"/>
    <col min="5" max="5" width="21.5462962962963" style="41" customWidth="1"/>
    <col min="6" max="6" width="23.1759259259259" style="41" customWidth="1"/>
    <col min="7" max="7" width="34.1759259259259" style="41" customWidth="1"/>
    <col min="8" max="16384" width="8.72222222222222" style="41"/>
  </cols>
  <sheetData>
    <row r="1" spans="1:1">
      <c r="A1" s="41" t="s">
        <v>37</v>
      </c>
    </row>
    <row r="2" spans="1:1">
      <c r="A2" s="41" t="s">
        <v>38</v>
      </c>
    </row>
    <row r="3" spans="1:7">
      <c r="A3" s="42" t="s">
        <v>39</v>
      </c>
      <c r="B3" s="42"/>
      <c r="C3" s="42"/>
      <c r="D3" s="42"/>
      <c r="E3" s="42"/>
      <c r="F3" s="42"/>
      <c r="G3" s="42"/>
    </row>
    <row r="4" spans="1:7">
      <c r="A4" s="43" t="s">
        <v>40</v>
      </c>
      <c r="B4" s="43" t="s">
        <v>41</v>
      </c>
      <c r="C4" s="43" t="s">
        <v>42</v>
      </c>
      <c r="D4" s="43"/>
      <c r="E4" s="43"/>
      <c r="F4" s="44" t="s">
        <v>43</v>
      </c>
      <c r="G4" s="45"/>
    </row>
    <row r="5" spans="1:7">
      <c r="A5" s="46">
        <v>1</v>
      </c>
      <c r="B5" s="46" t="s">
        <v>44</v>
      </c>
      <c r="C5" s="46"/>
      <c r="D5" s="46"/>
      <c r="E5" s="46"/>
      <c r="F5" s="47"/>
      <c r="G5" s="48"/>
    </row>
    <row r="6" spans="1:7">
      <c r="A6" s="46">
        <v>2</v>
      </c>
      <c r="B6" s="46" t="s">
        <v>45</v>
      </c>
      <c r="C6" s="46"/>
      <c r="D6" s="46"/>
      <c r="E6" s="46"/>
      <c r="F6" s="49"/>
      <c r="G6" s="50"/>
    </row>
    <row r="7" spans="1:7">
      <c r="A7" s="46">
        <v>3</v>
      </c>
      <c r="B7" s="46" t="s">
        <v>46</v>
      </c>
      <c r="C7" s="46"/>
      <c r="D7" s="46"/>
      <c r="E7" s="46"/>
      <c r="F7" s="51" t="s">
        <v>47</v>
      </c>
      <c r="G7" s="52"/>
    </row>
    <row r="8" spans="1:7">
      <c r="A8" s="46">
        <v>4</v>
      </c>
      <c r="B8" s="46" t="s">
        <v>48</v>
      </c>
      <c r="C8" s="46"/>
      <c r="D8" s="46"/>
      <c r="E8" s="46"/>
      <c r="F8" s="53"/>
      <c r="G8" s="54"/>
    </row>
    <row r="9" spans="1:7">
      <c r="A9" s="55">
        <v>5</v>
      </c>
      <c r="B9" s="56" t="s">
        <v>49</v>
      </c>
      <c r="C9" s="56"/>
      <c r="D9" s="56"/>
      <c r="E9" s="56"/>
      <c r="F9" s="56"/>
      <c r="G9" s="56"/>
    </row>
    <row r="10" spans="1:7">
      <c r="A10" s="57" t="s">
        <v>50</v>
      </c>
      <c r="B10" s="58" t="s">
        <v>51</v>
      </c>
      <c r="C10" s="59"/>
      <c r="D10" s="59"/>
      <c r="E10" s="59"/>
      <c r="F10" s="59"/>
      <c r="G10" s="59"/>
    </row>
    <row r="11" spans="1:7">
      <c r="A11" s="60" t="s">
        <v>52</v>
      </c>
      <c r="B11" s="61" t="s">
        <v>53</v>
      </c>
      <c r="C11" s="62"/>
      <c r="D11" s="63"/>
      <c r="E11" s="46" t="s">
        <v>54</v>
      </c>
      <c r="F11" s="46" t="s">
        <v>55</v>
      </c>
      <c r="G11" s="46" t="s">
        <v>56</v>
      </c>
    </row>
    <row r="12" spans="1:7">
      <c r="A12" s="64"/>
      <c r="B12" s="65"/>
      <c r="C12" s="66"/>
      <c r="D12" s="67"/>
      <c r="E12" s="68">
        <f>F12+G12</f>
        <v>0</v>
      </c>
      <c r="F12" s="69"/>
      <c r="G12" s="69"/>
    </row>
    <row r="13" spans="1:7">
      <c r="A13" s="64" t="s">
        <v>57</v>
      </c>
      <c r="B13" s="65" t="s">
        <v>58</v>
      </c>
      <c r="C13" s="66"/>
      <c r="D13" s="67"/>
      <c r="E13" s="46" t="s">
        <v>54</v>
      </c>
      <c r="F13" s="46" t="s">
        <v>55</v>
      </c>
      <c r="G13" s="46" t="s">
        <v>56</v>
      </c>
    </row>
    <row r="14" spans="1:7">
      <c r="A14" s="64"/>
      <c r="B14" s="70"/>
      <c r="C14" s="71"/>
      <c r="D14" s="72"/>
      <c r="E14" s="68">
        <f>F14+G14</f>
        <v>0</v>
      </c>
      <c r="F14" s="69"/>
      <c r="G14" s="69"/>
    </row>
    <row r="15" spans="1:7">
      <c r="A15" s="64" t="s">
        <v>59</v>
      </c>
      <c r="B15" s="73" t="s">
        <v>60</v>
      </c>
      <c r="C15" s="73"/>
      <c r="D15" s="73"/>
      <c r="E15" s="73"/>
      <c r="F15" s="69"/>
      <c r="G15" s="69"/>
    </row>
    <row r="16" ht="14.5" customHeight="1" spans="1:7">
      <c r="A16" s="74" t="s">
        <v>61</v>
      </c>
      <c r="B16" s="73" t="s">
        <v>62</v>
      </c>
      <c r="C16" s="73"/>
      <c r="D16" s="73"/>
      <c r="E16" s="73"/>
      <c r="F16" s="68">
        <f>F17-F15</f>
        <v>0</v>
      </c>
      <c r="G16" s="68"/>
    </row>
    <row r="17" spans="1:7">
      <c r="A17" s="75"/>
      <c r="B17" s="73" t="s">
        <v>63</v>
      </c>
      <c r="C17" s="73"/>
      <c r="D17" s="73"/>
      <c r="E17" s="73"/>
      <c r="F17" s="68">
        <f>(E12+E14)</f>
        <v>0</v>
      </c>
      <c r="G17" s="68"/>
    </row>
    <row r="18" spans="1:7">
      <c r="A18" s="76" t="s">
        <v>64</v>
      </c>
      <c r="B18" s="77" t="s">
        <v>65</v>
      </c>
      <c r="C18" s="78"/>
      <c r="D18" s="78"/>
      <c r="E18" s="78"/>
      <c r="F18" s="78"/>
      <c r="G18" s="79"/>
    </row>
    <row r="19" spans="1:7">
      <c r="A19" s="80" t="s">
        <v>52</v>
      </c>
      <c r="B19" s="81" t="s">
        <v>53</v>
      </c>
      <c r="C19" s="82"/>
      <c r="D19" s="83"/>
      <c r="E19" s="46" t="s">
        <v>54</v>
      </c>
      <c r="F19" s="46" t="s">
        <v>55</v>
      </c>
      <c r="G19" s="46" t="s">
        <v>56</v>
      </c>
    </row>
    <row r="20" spans="1:7">
      <c r="A20" s="84"/>
      <c r="B20" s="85"/>
      <c r="C20" s="86"/>
      <c r="D20" s="87"/>
      <c r="E20" s="88">
        <f>F20+G20</f>
        <v>0</v>
      </c>
      <c r="F20" s="69"/>
      <c r="G20" s="69"/>
    </row>
    <row r="21" spans="1:7">
      <c r="A21" s="80" t="s">
        <v>57</v>
      </c>
      <c r="B21" s="85" t="s">
        <v>58</v>
      </c>
      <c r="C21" s="86"/>
      <c r="D21" s="87"/>
      <c r="E21" s="46" t="s">
        <v>54</v>
      </c>
      <c r="F21" s="46" t="s">
        <v>55</v>
      </c>
      <c r="G21" s="46" t="s">
        <v>56</v>
      </c>
    </row>
    <row r="22" spans="1:7">
      <c r="A22" s="84"/>
      <c r="B22" s="89"/>
      <c r="C22" s="90"/>
      <c r="D22" s="91"/>
      <c r="E22" s="88">
        <f>F22+G22</f>
        <v>0</v>
      </c>
      <c r="F22" s="69"/>
      <c r="G22" s="69"/>
    </row>
    <row r="23" spans="1:7">
      <c r="A23" s="92" t="s">
        <v>59</v>
      </c>
      <c r="B23" s="93" t="s">
        <v>60</v>
      </c>
      <c r="C23" s="94"/>
      <c r="D23" s="94"/>
      <c r="E23" s="95"/>
      <c r="F23" s="53"/>
      <c r="G23" s="54"/>
    </row>
    <row r="24" spans="1:7">
      <c r="A24" s="92" t="s">
        <v>61</v>
      </c>
      <c r="B24" s="93" t="s">
        <v>62</v>
      </c>
      <c r="C24" s="94"/>
      <c r="D24" s="94"/>
      <c r="E24" s="95"/>
      <c r="F24" s="51">
        <f>F25-F23</f>
        <v>0</v>
      </c>
      <c r="G24" s="52"/>
    </row>
    <row r="25" spans="1:7">
      <c r="A25" s="96"/>
      <c r="B25" s="77" t="s">
        <v>66</v>
      </c>
      <c r="C25" s="78"/>
      <c r="D25" s="78"/>
      <c r="E25" s="78"/>
      <c r="F25" s="51">
        <f>(E20+E22)</f>
        <v>0</v>
      </c>
      <c r="G25" s="52"/>
    </row>
    <row r="26" spans="1:7">
      <c r="A26" s="96"/>
      <c r="B26" s="97" t="s">
        <v>67</v>
      </c>
      <c r="C26" s="98"/>
      <c r="D26" s="98"/>
      <c r="E26" s="99"/>
      <c r="F26" s="100">
        <f>(F17+F25)</f>
        <v>0</v>
      </c>
      <c r="G26" s="101"/>
    </row>
    <row r="27" ht="13" customHeight="1" spans="1:7">
      <c r="A27" s="102">
        <v>6</v>
      </c>
      <c r="B27" s="97" t="s">
        <v>68</v>
      </c>
      <c r="C27" s="98"/>
      <c r="D27" s="98"/>
      <c r="E27" s="98"/>
      <c r="F27" s="98"/>
      <c r="G27" s="99"/>
    </row>
    <row r="28" ht="12.65" customHeight="1" spans="1:7">
      <c r="A28" s="96" t="s">
        <v>69</v>
      </c>
      <c r="B28" s="93" t="s">
        <v>51</v>
      </c>
      <c r="C28" s="94"/>
      <c r="D28" s="94"/>
      <c r="E28" s="94"/>
      <c r="F28" s="94"/>
      <c r="G28" s="95"/>
    </row>
    <row r="29" ht="26.4" spans="1:7">
      <c r="A29" s="60" t="s">
        <v>52</v>
      </c>
      <c r="B29" s="73" t="s">
        <v>53</v>
      </c>
      <c r="C29" s="69" t="s">
        <v>70</v>
      </c>
      <c r="D29" s="69"/>
      <c r="E29" s="69"/>
      <c r="F29" s="103" t="s">
        <v>71</v>
      </c>
      <c r="G29" s="69" t="s">
        <v>72</v>
      </c>
    </row>
    <row r="30" spans="1:7">
      <c r="A30" s="64"/>
      <c r="B30" s="73"/>
      <c r="C30" s="104" t="s">
        <v>54</v>
      </c>
      <c r="D30" s="46" t="s">
        <v>73</v>
      </c>
      <c r="E30" s="46" t="s">
        <v>56</v>
      </c>
      <c r="F30" s="69"/>
      <c r="G30" s="69"/>
    </row>
    <row r="31" spans="1:7">
      <c r="A31" s="74"/>
      <c r="B31" s="73"/>
      <c r="C31" s="105">
        <f>D31+E31</f>
        <v>0</v>
      </c>
      <c r="D31" s="46"/>
      <c r="E31" s="46"/>
      <c r="F31" s="69"/>
      <c r="G31" s="69"/>
    </row>
    <row r="32" ht="26.4" spans="1:7">
      <c r="A32" s="60" t="s">
        <v>57</v>
      </c>
      <c r="B32" s="73" t="s">
        <v>58</v>
      </c>
      <c r="C32" s="69" t="s">
        <v>74</v>
      </c>
      <c r="D32" s="69"/>
      <c r="E32" s="69"/>
      <c r="F32" s="103" t="s">
        <v>71</v>
      </c>
      <c r="G32" s="69" t="s">
        <v>72</v>
      </c>
    </row>
    <row r="33" spans="1:7">
      <c r="A33" s="64"/>
      <c r="B33" s="73"/>
      <c r="C33" s="104" t="s">
        <v>54</v>
      </c>
      <c r="D33" s="46" t="s">
        <v>73</v>
      </c>
      <c r="E33" s="46" t="s">
        <v>56</v>
      </c>
      <c r="F33" s="69"/>
      <c r="G33" s="69"/>
    </row>
    <row r="34" spans="1:7">
      <c r="A34" s="74"/>
      <c r="B34" s="73"/>
      <c r="C34" s="105">
        <f>D34+E34</f>
        <v>0</v>
      </c>
      <c r="D34" s="46"/>
      <c r="E34" s="46"/>
      <c r="F34" s="69"/>
      <c r="G34" s="69"/>
    </row>
    <row r="35" spans="1:7">
      <c r="A35" s="106" t="s">
        <v>59</v>
      </c>
      <c r="B35" s="77" t="s">
        <v>60</v>
      </c>
      <c r="C35" s="78"/>
      <c r="D35" s="78"/>
      <c r="E35" s="79"/>
      <c r="F35" s="107"/>
      <c r="G35" s="108"/>
    </row>
    <row r="36" spans="1:7">
      <c r="A36" s="106" t="s">
        <v>61</v>
      </c>
      <c r="B36" s="93" t="s">
        <v>62</v>
      </c>
      <c r="C36" s="94"/>
      <c r="D36" s="94"/>
      <c r="E36" s="95"/>
      <c r="F36" s="109">
        <f>(F37-F35)</f>
        <v>0</v>
      </c>
      <c r="G36" s="110"/>
    </row>
    <row r="37" spans="1:7">
      <c r="A37" s="75"/>
      <c r="B37" s="93" t="s">
        <v>75</v>
      </c>
      <c r="C37" s="94"/>
      <c r="D37" s="94"/>
      <c r="E37" s="95"/>
      <c r="F37" s="109">
        <f>(C31+C34)</f>
        <v>0</v>
      </c>
      <c r="G37" s="110"/>
    </row>
    <row r="38" ht="12.65" customHeight="1" spans="1:7">
      <c r="A38" s="76" t="s">
        <v>76</v>
      </c>
      <c r="B38" s="93" t="s">
        <v>65</v>
      </c>
      <c r="C38" s="94"/>
      <c r="D38" s="94"/>
      <c r="E38" s="94"/>
      <c r="F38" s="94"/>
      <c r="G38" s="95"/>
    </row>
    <row r="39" ht="26.4" spans="1:8">
      <c r="A39" s="60" t="s">
        <v>52</v>
      </c>
      <c r="B39" s="73" t="s">
        <v>53</v>
      </c>
      <c r="C39" s="69" t="s">
        <v>77</v>
      </c>
      <c r="D39" s="69"/>
      <c r="E39" s="69"/>
      <c r="F39" s="103" t="s">
        <v>71</v>
      </c>
      <c r="G39" s="69" t="s">
        <v>72</v>
      </c>
      <c r="H39" s="41" t="s">
        <v>78</v>
      </c>
    </row>
    <row r="40" spans="1:7">
      <c r="A40" s="64"/>
      <c r="B40" s="73"/>
      <c r="C40" s="104" t="s">
        <v>54</v>
      </c>
      <c r="D40" s="46" t="s">
        <v>73</v>
      </c>
      <c r="E40" s="46" t="s">
        <v>56</v>
      </c>
      <c r="F40" s="69"/>
      <c r="G40" s="69"/>
    </row>
    <row r="41" spans="1:7">
      <c r="A41" s="74"/>
      <c r="B41" s="73"/>
      <c r="C41" s="105">
        <f>D41+E41</f>
        <v>0</v>
      </c>
      <c r="D41" s="46"/>
      <c r="E41" s="46"/>
      <c r="F41" s="69"/>
      <c r="G41" s="69"/>
    </row>
    <row r="42" ht="26.4" spans="1:7">
      <c r="A42" s="60" t="s">
        <v>57</v>
      </c>
      <c r="B42" s="73" t="s">
        <v>58</v>
      </c>
      <c r="C42" s="69" t="s">
        <v>79</v>
      </c>
      <c r="D42" s="69"/>
      <c r="E42" s="69"/>
      <c r="F42" s="103" t="s">
        <v>71</v>
      </c>
      <c r="G42" s="69" t="s">
        <v>72</v>
      </c>
    </row>
    <row r="43" spans="1:7">
      <c r="A43" s="64"/>
      <c r="B43" s="73"/>
      <c r="C43" s="104" t="s">
        <v>54</v>
      </c>
      <c r="D43" s="46" t="s">
        <v>73</v>
      </c>
      <c r="E43" s="46" t="s">
        <v>56</v>
      </c>
      <c r="F43" s="69"/>
      <c r="G43" s="69"/>
    </row>
    <row r="44" spans="1:7">
      <c r="A44" s="74"/>
      <c r="B44" s="73"/>
      <c r="C44" s="105">
        <f>D44+E44</f>
        <v>0</v>
      </c>
      <c r="D44" s="46"/>
      <c r="E44" s="46"/>
      <c r="F44" s="69"/>
      <c r="G44" s="69"/>
    </row>
    <row r="45" spans="1:7">
      <c r="A45" s="106" t="s">
        <v>59</v>
      </c>
      <c r="B45" s="77" t="s">
        <v>60</v>
      </c>
      <c r="C45" s="78"/>
      <c r="D45" s="78"/>
      <c r="E45" s="79"/>
      <c r="F45" s="107"/>
      <c r="G45" s="108"/>
    </row>
    <row r="46" spans="1:7">
      <c r="A46" s="106" t="s">
        <v>61</v>
      </c>
      <c r="B46" s="93" t="s">
        <v>62</v>
      </c>
      <c r="C46" s="94"/>
      <c r="D46" s="94"/>
      <c r="E46" s="95"/>
      <c r="F46" s="109">
        <f>(F47-F45)</f>
        <v>0</v>
      </c>
      <c r="G46" s="110"/>
    </row>
    <row r="47" spans="1:7">
      <c r="A47" s="75"/>
      <c r="B47" s="93" t="s">
        <v>80</v>
      </c>
      <c r="C47" s="94"/>
      <c r="D47" s="94"/>
      <c r="E47" s="95"/>
      <c r="F47" s="109">
        <f>(C41+C44)</f>
        <v>0</v>
      </c>
      <c r="G47" s="110"/>
    </row>
    <row r="48" spans="1:7">
      <c r="A48" s="75"/>
      <c r="B48" s="97" t="s">
        <v>81</v>
      </c>
      <c r="C48" s="98"/>
      <c r="D48" s="98"/>
      <c r="E48" s="99"/>
      <c r="F48" s="111">
        <f>(F37+F47)</f>
        <v>0</v>
      </c>
      <c r="G48" s="112"/>
    </row>
    <row r="49" spans="1:7">
      <c r="A49" s="46">
        <v>7</v>
      </c>
      <c r="B49" s="113" t="s">
        <v>82</v>
      </c>
      <c r="C49" s="114"/>
      <c r="D49" s="114"/>
      <c r="E49" s="115"/>
      <c r="F49" s="51" t="e">
        <f>((F48-F26)/F26)*100</f>
        <v>#DIV/0!</v>
      </c>
      <c r="G49" s="52"/>
    </row>
    <row r="51" ht="14.4" spans="1:4">
      <c r="A51" s="116" t="s">
        <v>83</v>
      </c>
      <c r="B51" s="117"/>
      <c r="C51" s="117"/>
      <c r="D51"/>
    </row>
    <row r="52" ht="14.4" spans="1:4">
      <c r="A52" s="118" t="s">
        <v>84</v>
      </c>
      <c r="B52" s="118" t="s">
        <v>85</v>
      </c>
      <c r="C52" s="118" t="s">
        <v>43</v>
      </c>
      <c r="D52"/>
    </row>
    <row r="53" ht="27" customHeight="1" spans="1:6">
      <c r="A53" s="46">
        <v>1</v>
      </c>
      <c r="B53" s="119" t="s">
        <v>86</v>
      </c>
      <c r="C53" s="46">
        <f>((($C$31*$F$30*$G$30)/7)+(($C$34*$F$33*$G$33)/7)+(($C$41*$F$40*$G$40)/7)+(($C$44*$F$43*$G$43)/7))/240</f>
        <v>0</v>
      </c>
      <c r="D53"/>
      <c r="F53" s="120"/>
    </row>
    <row r="54" ht="38.5" customHeight="1" spans="1:4">
      <c r="A54" s="46">
        <v>2</v>
      </c>
      <c r="B54" s="119" t="s">
        <v>87</v>
      </c>
      <c r="C54" s="46">
        <f>((($C$34*$F$33*$G$33)/7)+(($C$44*$F$43*$G$43)/7))/240</f>
        <v>0</v>
      </c>
      <c r="D54"/>
    </row>
    <row r="55" ht="39.6" spans="1:4">
      <c r="A55" s="46">
        <v>3</v>
      </c>
      <c r="B55" s="119" t="s">
        <v>88</v>
      </c>
      <c r="C55" s="46">
        <f>((($D$31*$F$30*$G$30)/7)+(($D$34*$F$33*$G$33)/7)+(($D$41*$F$40*$G$40)/7)+(($D$44*$F$43*$G$43)/7))/240</f>
        <v>0</v>
      </c>
      <c r="D55"/>
    </row>
    <row r="56" ht="26.4" spans="1:4">
      <c r="A56" s="121">
        <v>4</v>
      </c>
      <c r="B56" s="119" t="s">
        <v>89</v>
      </c>
      <c r="C56" s="46">
        <f>F37</f>
        <v>0</v>
      </c>
      <c r="D56"/>
    </row>
    <row r="57" ht="14.4" spans="1:4">
      <c r="A57" s="122"/>
      <c r="B57" s="46" t="s">
        <v>53</v>
      </c>
      <c r="C57" s="46">
        <f>C31</f>
        <v>0</v>
      </c>
      <c r="D57"/>
    </row>
    <row r="58" ht="14.4" spans="1:4">
      <c r="A58" s="122"/>
      <c r="B58" s="46" t="s">
        <v>58</v>
      </c>
      <c r="C58" s="46">
        <f>C34</f>
        <v>0</v>
      </c>
      <c r="D58"/>
    </row>
    <row r="59" ht="14.4" spans="1:4">
      <c r="A59" s="122"/>
      <c r="B59" s="46" t="s">
        <v>90</v>
      </c>
      <c r="C59" s="46">
        <f>(D31+D34)</f>
        <v>0</v>
      </c>
      <c r="D59"/>
    </row>
    <row r="60" ht="14.4" spans="1:4">
      <c r="A60" s="122"/>
      <c r="B60" s="46" t="s">
        <v>56</v>
      </c>
      <c r="C60" s="46">
        <f>(E31+E34)</f>
        <v>0</v>
      </c>
      <c r="D60"/>
    </row>
    <row r="61" ht="14.4" spans="1:4">
      <c r="A61" s="122"/>
      <c r="B61" s="46" t="s">
        <v>91</v>
      </c>
      <c r="C61" s="46">
        <f>F35</f>
        <v>0</v>
      </c>
      <c r="D61"/>
    </row>
    <row r="62" ht="14.4" spans="1:4">
      <c r="A62" s="123"/>
      <c r="B62" s="46" t="s">
        <v>62</v>
      </c>
      <c r="C62" s="46">
        <f>F36</f>
        <v>0</v>
      </c>
      <c r="D62"/>
    </row>
    <row r="63" ht="39.65" customHeight="1" spans="1:4">
      <c r="A63" s="121">
        <v>5</v>
      </c>
      <c r="B63" s="119" t="s">
        <v>92</v>
      </c>
      <c r="C63" s="46">
        <f>F47</f>
        <v>0</v>
      </c>
      <c r="D63"/>
    </row>
    <row r="64" ht="14.4" spans="1:4">
      <c r="A64" s="122"/>
      <c r="B64" s="46" t="s">
        <v>53</v>
      </c>
      <c r="C64" s="46">
        <f>C41</f>
        <v>0</v>
      </c>
      <c r="D64"/>
    </row>
    <row r="65" ht="14.4" spans="1:4">
      <c r="A65" s="122"/>
      <c r="B65" s="46" t="s">
        <v>58</v>
      </c>
      <c r="C65" s="46">
        <f>C44</f>
        <v>0</v>
      </c>
      <c r="D65"/>
    </row>
    <row r="66" ht="14.4" spans="1:4">
      <c r="A66" s="122"/>
      <c r="B66" s="46" t="s">
        <v>90</v>
      </c>
      <c r="C66" s="46">
        <f>(D41+D44)</f>
        <v>0</v>
      </c>
      <c r="D66"/>
    </row>
    <row r="67" ht="14.4" spans="1:4">
      <c r="A67" s="122"/>
      <c r="B67" s="46" t="s">
        <v>56</v>
      </c>
      <c r="C67" s="46">
        <f>(E41+E44)</f>
        <v>0</v>
      </c>
      <c r="D67"/>
    </row>
    <row r="68" ht="14.4" spans="1:4">
      <c r="A68" s="122"/>
      <c r="B68" s="46" t="s">
        <v>91</v>
      </c>
      <c r="C68" s="46">
        <f>F45</f>
        <v>0</v>
      </c>
      <c r="D68"/>
    </row>
    <row r="69" ht="14.4" spans="1:4">
      <c r="A69" s="123"/>
      <c r="B69" s="46" t="s">
        <v>62</v>
      </c>
      <c r="C69" s="46">
        <f>F46</f>
        <v>0</v>
      </c>
      <c r="D69"/>
    </row>
    <row r="70" ht="38.15" customHeight="1" spans="1:4">
      <c r="A70" s="46">
        <v>6</v>
      </c>
      <c r="B70" s="119" t="s">
        <v>93</v>
      </c>
      <c r="C70" s="46">
        <f>C56+C63</f>
        <v>0</v>
      </c>
      <c r="D70"/>
    </row>
  </sheetData>
  <mergeCells count="74">
    <mergeCell ref="A3:G3"/>
    <mergeCell ref="C4:E4"/>
    <mergeCell ref="F4:G4"/>
    <mergeCell ref="F5:G5"/>
    <mergeCell ref="F6:G6"/>
    <mergeCell ref="F7:G7"/>
    <mergeCell ref="F8:G8"/>
    <mergeCell ref="B9:G9"/>
    <mergeCell ref="B10:G10"/>
    <mergeCell ref="B15:E15"/>
    <mergeCell ref="F15:G15"/>
    <mergeCell ref="B16:E16"/>
    <mergeCell ref="F16:G16"/>
    <mergeCell ref="B17:E17"/>
    <mergeCell ref="F17:G17"/>
    <mergeCell ref="B18:G18"/>
    <mergeCell ref="B23:E23"/>
    <mergeCell ref="F23:G23"/>
    <mergeCell ref="B24:E24"/>
    <mergeCell ref="F24:G24"/>
    <mergeCell ref="B25:E25"/>
    <mergeCell ref="F25:G25"/>
    <mergeCell ref="B26:E26"/>
    <mergeCell ref="F26:G26"/>
    <mergeCell ref="B27:G27"/>
    <mergeCell ref="B28:G28"/>
    <mergeCell ref="C29:E29"/>
    <mergeCell ref="C32:E32"/>
    <mergeCell ref="B35:E35"/>
    <mergeCell ref="F35:G35"/>
    <mergeCell ref="B36:E36"/>
    <mergeCell ref="F36:G36"/>
    <mergeCell ref="B37:E37"/>
    <mergeCell ref="F37:G37"/>
    <mergeCell ref="B38:G38"/>
    <mergeCell ref="C39:E39"/>
    <mergeCell ref="C42:E42"/>
    <mergeCell ref="B45:E45"/>
    <mergeCell ref="F45:G45"/>
    <mergeCell ref="B46:E46"/>
    <mergeCell ref="F46:G46"/>
    <mergeCell ref="B47:E47"/>
    <mergeCell ref="F47:G47"/>
    <mergeCell ref="B48:E48"/>
    <mergeCell ref="F48:G48"/>
    <mergeCell ref="B49:E49"/>
    <mergeCell ref="F49:G49"/>
    <mergeCell ref="A51:C51"/>
    <mergeCell ref="A11:A12"/>
    <mergeCell ref="A13:A14"/>
    <mergeCell ref="A19:A20"/>
    <mergeCell ref="A21:A22"/>
    <mergeCell ref="A29:A31"/>
    <mergeCell ref="A32:A34"/>
    <mergeCell ref="A39:A41"/>
    <mergeCell ref="A42:A44"/>
    <mergeCell ref="A56:A62"/>
    <mergeCell ref="A63:A69"/>
    <mergeCell ref="B29:B31"/>
    <mergeCell ref="B32:B34"/>
    <mergeCell ref="B39:B41"/>
    <mergeCell ref="B42:B44"/>
    <mergeCell ref="F30:F31"/>
    <mergeCell ref="F33:F34"/>
    <mergeCell ref="F40:F41"/>
    <mergeCell ref="F43:F44"/>
    <mergeCell ref="G30:G31"/>
    <mergeCell ref="G33:G34"/>
    <mergeCell ref="G40:G41"/>
    <mergeCell ref="G43:G44"/>
    <mergeCell ref="B13:D14"/>
    <mergeCell ref="B11:D12"/>
    <mergeCell ref="B19:D20"/>
    <mergeCell ref="B21:D22"/>
  </mergeCells>
  <dataValidations count="2">
    <dataValidation type="list" allowBlank="1" showInputMessage="1" showErrorMessage="1" sqref="F7">
      <formula1>"FPO/FPC, PACS, CMRC, CLF"</formula1>
    </dataValidation>
    <dataValidation type="list" allowBlank="1" showInputMessage="1" showErrorMessage="1" errorTitle="Select from drop down list" error="Invalid Entry" prompt="Select from drop down list" sqref="F6">
      <formula1>"PP,MAP, Strengthening of Warehousing and Warehouse Receipt Financing System"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2"/>
  <sheetViews>
    <sheetView topLeftCell="B4" workbookViewId="0">
      <selection activeCell="P9" sqref="P9:Q12"/>
    </sheetView>
  </sheetViews>
  <sheetFormatPr defaultColWidth="9" defaultRowHeight="14.4"/>
  <cols>
    <col min="16" max="16" width="23.5462962962963" customWidth="1"/>
  </cols>
  <sheetData>
    <row r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1"/>
    </row>
    <row r="2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2"/>
      <c r="P2" s="23"/>
    </row>
    <row r="3" spans="1:16">
      <c r="A3" s="6" t="s">
        <v>2</v>
      </c>
      <c r="B3" s="6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/>
      <c r="L3" s="24"/>
      <c r="M3" s="25"/>
      <c r="N3" s="26" t="s">
        <v>5</v>
      </c>
      <c r="P3" s="23"/>
    </row>
    <row r="4" ht="92.55" spans="1:23">
      <c r="A4" s="8"/>
      <c r="B4" s="8"/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27"/>
      <c r="N4" s="9" t="s">
        <v>16</v>
      </c>
      <c r="P4" s="28" t="s">
        <v>94</v>
      </c>
      <c r="Q4" s="35">
        <f>COUNT($A$8:$A$10002)</f>
        <v>5</v>
      </c>
      <c r="W4" s="36"/>
    </row>
    <row r="5" ht="58.35" spans="1:17">
      <c r="A5" s="8" t="s">
        <v>18</v>
      </c>
      <c r="B5" s="10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P5" s="29" t="s">
        <v>95</v>
      </c>
      <c r="Q5" s="37">
        <f>SUM($N$8:$N$1002)</f>
        <v>23</v>
      </c>
    </row>
    <row r="6" s="1" customFormat="1" ht="63.15" spans="1:17">
      <c r="A6" s="11" t="s">
        <v>33</v>
      </c>
      <c r="B6" s="12"/>
      <c r="C6" s="13">
        <f>COUNT(C8:C10002)</f>
        <v>0</v>
      </c>
      <c r="D6" s="13">
        <f>COUNT(D8:D10002)</f>
        <v>3</v>
      </c>
      <c r="E6" s="13">
        <f t="shared" ref="E6:L6" si="0">COUNT(E8:E10002)</f>
        <v>1</v>
      </c>
      <c r="F6" s="13">
        <f>COUNT(F8:F10002)</f>
        <v>0</v>
      </c>
      <c r="G6" s="13">
        <f>COUNT(G8:G10002)</f>
        <v>2</v>
      </c>
      <c r="H6" s="13">
        <f>COUNT(H8:H10002)</f>
        <v>2</v>
      </c>
      <c r="I6" s="13">
        <f>COUNT(I8:I10002)</f>
        <v>2</v>
      </c>
      <c r="J6" s="13">
        <f>COUNT(J8:J10002)</f>
        <v>1</v>
      </c>
      <c r="K6" s="13">
        <f>COUNT(K8:K10002)</f>
        <v>0</v>
      </c>
      <c r="L6" s="13">
        <f>COUNT(L8:L10002)</f>
        <v>0</v>
      </c>
      <c r="M6" s="30"/>
      <c r="N6" s="30"/>
      <c r="P6" s="31" t="s">
        <v>36</v>
      </c>
      <c r="Q6" s="38">
        <f>COUNTIF($C$6:$L$6,"&gt;0")</f>
        <v>6</v>
      </c>
    </row>
    <row r="7" s="1" customFormat="1" ht="47.55" spans="1:17">
      <c r="A7" s="14" t="s">
        <v>35</v>
      </c>
      <c r="B7" s="15"/>
      <c r="C7" s="16">
        <f>SUM(C8:C10002)</f>
        <v>0</v>
      </c>
      <c r="D7" s="16">
        <f t="shared" ref="D7:L7" si="1">SUM(D8:D10002)</f>
        <v>7</v>
      </c>
      <c r="E7" s="16">
        <f>SUM(E8:E10002)</f>
        <v>4</v>
      </c>
      <c r="F7" s="16">
        <f>SUM(F8:F10002)</f>
        <v>0</v>
      </c>
      <c r="G7" s="16">
        <f>SUM(G8:G10002)</f>
        <v>3</v>
      </c>
      <c r="H7" s="16">
        <f>SUM(H8:H10002)</f>
        <v>4</v>
      </c>
      <c r="I7" s="16">
        <f>SUM(I8:I10002)</f>
        <v>7</v>
      </c>
      <c r="J7" s="16">
        <f>SUM(J8:J10002)</f>
        <v>9</v>
      </c>
      <c r="K7" s="16">
        <f>SUM(K8:K10002)</f>
        <v>0</v>
      </c>
      <c r="L7" s="16">
        <f>SUM(L8:L10002)</f>
        <v>0</v>
      </c>
      <c r="M7" s="30"/>
      <c r="N7" s="30"/>
      <c r="P7" s="32" t="s">
        <v>96</v>
      </c>
      <c r="Q7" s="38">
        <f>COUNTIF($M$6:$M$10002,"&gt;2")</f>
        <v>2</v>
      </c>
    </row>
    <row r="8" spans="1:14">
      <c r="A8" s="17">
        <v>1</v>
      </c>
      <c r="B8" s="18" t="s">
        <v>97</v>
      </c>
      <c r="C8" s="19" t="s">
        <v>5</v>
      </c>
      <c r="D8" s="19" t="s">
        <v>5</v>
      </c>
      <c r="E8" s="19" t="s">
        <v>5</v>
      </c>
      <c r="F8" s="19" t="s">
        <v>5</v>
      </c>
      <c r="G8" s="19">
        <v>1</v>
      </c>
      <c r="H8" s="19">
        <v>2</v>
      </c>
      <c r="I8" s="19">
        <v>3</v>
      </c>
      <c r="J8" s="19" t="s">
        <v>5</v>
      </c>
      <c r="K8" s="19" t="s">
        <v>5</v>
      </c>
      <c r="L8" s="19" t="s">
        <v>5</v>
      </c>
      <c r="M8" s="19">
        <f t="shared" ref="M8:M12" si="2">COUNT(C8:L8)</f>
        <v>3</v>
      </c>
      <c r="N8" s="19">
        <f>MAX(C8:K8)</f>
        <v>3</v>
      </c>
    </row>
    <row r="9" ht="15.6" spans="1:17">
      <c r="A9" s="17">
        <v>2</v>
      </c>
      <c r="B9" s="18" t="s">
        <v>98</v>
      </c>
      <c r="C9" s="19" t="s">
        <v>5</v>
      </c>
      <c r="D9" s="19" t="s">
        <v>5</v>
      </c>
      <c r="E9" s="19" t="s">
        <v>5</v>
      </c>
      <c r="F9" s="19" t="s">
        <v>5</v>
      </c>
      <c r="G9" s="19">
        <v>2</v>
      </c>
      <c r="H9" s="19">
        <v>2</v>
      </c>
      <c r="I9" s="19">
        <v>4</v>
      </c>
      <c r="J9" s="19" t="s">
        <v>5</v>
      </c>
      <c r="K9" s="19" t="s">
        <v>5</v>
      </c>
      <c r="L9" s="19" t="s">
        <v>5</v>
      </c>
      <c r="M9" s="19">
        <f>COUNT(C9:L9)</f>
        <v>3</v>
      </c>
      <c r="N9" s="19">
        <f t="shared" ref="N9:N12" si="3">MAX(C9:K9)</f>
        <v>4</v>
      </c>
      <c r="P9" s="33" t="s">
        <v>17</v>
      </c>
      <c r="Q9" s="39">
        <f>SUM($N$8:$N$1002)</f>
        <v>23</v>
      </c>
    </row>
    <row r="10" ht="15.6" spans="1:17">
      <c r="A10" s="17">
        <v>3</v>
      </c>
      <c r="B10" s="18" t="s">
        <v>99</v>
      </c>
      <c r="C10" s="19" t="s">
        <v>5</v>
      </c>
      <c r="D10" s="19">
        <v>2</v>
      </c>
      <c r="E10" s="19" t="s">
        <v>5</v>
      </c>
      <c r="F10" s="19" t="s">
        <v>5</v>
      </c>
      <c r="G10" s="19" t="s">
        <v>5</v>
      </c>
      <c r="H10" s="19" t="s">
        <v>5</v>
      </c>
      <c r="I10" s="19" t="s">
        <v>5</v>
      </c>
      <c r="J10" s="19">
        <v>9</v>
      </c>
      <c r="K10" s="19" t="s">
        <v>5</v>
      </c>
      <c r="L10" s="19" t="s">
        <v>5</v>
      </c>
      <c r="M10" s="19">
        <f>COUNT(C10:L10)</f>
        <v>2</v>
      </c>
      <c r="N10" s="19">
        <f>MAX(C10:K10)</f>
        <v>9</v>
      </c>
      <c r="P10" s="33" t="s">
        <v>32</v>
      </c>
      <c r="Q10" s="40">
        <f>COUNT($A$8:$A$10002)</f>
        <v>5</v>
      </c>
    </row>
    <row r="11" ht="15.6" spans="1:17">
      <c r="A11" s="17">
        <v>4</v>
      </c>
      <c r="B11" s="18" t="s">
        <v>100</v>
      </c>
      <c r="C11" s="19" t="s">
        <v>5</v>
      </c>
      <c r="D11" s="19">
        <v>3</v>
      </c>
      <c r="E11" s="19" t="s">
        <v>5</v>
      </c>
      <c r="F11" s="19" t="s">
        <v>5</v>
      </c>
      <c r="G11" s="19" t="s">
        <v>5</v>
      </c>
      <c r="H11" s="19" t="s">
        <v>5</v>
      </c>
      <c r="I11" s="19" t="s">
        <v>5</v>
      </c>
      <c r="J11" s="19" t="s">
        <v>5</v>
      </c>
      <c r="K11" s="20" t="s">
        <v>5</v>
      </c>
      <c r="L11" s="20" t="s">
        <v>5</v>
      </c>
      <c r="M11" s="34">
        <f>COUNT(C11:L11)</f>
        <v>1</v>
      </c>
      <c r="N11" s="19">
        <f>MAX(C11:K11)</f>
        <v>3</v>
      </c>
      <c r="P11" s="33" t="s">
        <v>34</v>
      </c>
      <c r="Q11" s="39">
        <f>COUNTIF($C$6:$L$6,"&gt;0")</f>
        <v>6</v>
      </c>
    </row>
    <row r="12" ht="15.6" spans="1:17">
      <c r="A12" s="17">
        <v>5</v>
      </c>
      <c r="B12" s="18" t="s">
        <v>101</v>
      </c>
      <c r="C12" s="19" t="s">
        <v>5</v>
      </c>
      <c r="D12" s="19">
        <v>2</v>
      </c>
      <c r="E12" s="19">
        <v>4</v>
      </c>
      <c r="F12" s="20" t="s">
        <v>5</v>
      </c>
      <c r="G12" s="20" t="s">
        <v>5</v>
      </c>
      <c r="H12" s="20" t="s">
        <v>5</v>
      </c>
      <c r="I12" s="20" t="s">
        <v>5</v>
      </c>
      <c r="J12" s="20" t="s">
        <v>5</v>
      </c>
      <c r="K12" s="19" t="s">
        <v>5</v>
      </c>
      <c r="L12" s="19" t="s">
        <v>5</v>
      </c>
      <c r="M12" s="19">
        <f>COUNT(C12:L12)</f>
        <v>2</v>
      </c>
      <c r="N12" s="19">
        <f>MAX(C12:K12)</f>
        <v>4</v>
      </c>
      <c r="P12" s="33" t="s">
        <v>36</v>
      </c>
      <c r="Q12" s="39">
        <f>COUNTIF($M$6:$M$10002,"&gt;2")</f>
        <v>2</v>
      </c>
    </row>
  </sheetData>
  <mergeCells count="7">
    <mergeCell ref="A1:N1"/>
    <mergeCell ref="A2:N2"/>
    <mergeCell ref="C3:L3"/>
    <mergeCell ref="A6:B6"/>
    <mergeCell ref="A7:B7"/>
    <mergeCell ref="A3:A4"/>
    <mergeCell ref="B3:B4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PricewaterhouseCoopers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Farmers_Level_Input_CSA_Copy</vt:lpstr>
      <vt:lpstr>Employment Generation-Bi Annual</vt:lpstr>
      <vt:lpstr>Farmers_Level_Input_CSA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Devidas Saswade (IN)</dc:creator>
  <cp:lastModifiedBy>Ankit Devidas Saswade (IN)</cp:lastModifiedBy>
  <dcterms:created xsi:type="dcterms:W3CDTF">2024-12-23T06:19:00Z</dcterms:created>
  <dcterms:modified xsi:type="dcterms:W3CDTF">2024-12-23T09:41:25Z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